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<sst xmlns="http://schemas.openxmlformats.org/spreadsheetml/2006/main" count="167" uniqueCount="152">
  <si>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</si>
  <si>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</si>
  <si>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</si>
  <si>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</si>
  <si>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</si>
  <si>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</si>
  <si>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</si>
  <si>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</si>
  <si>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</si>
  <si>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</si>
  <si>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</si>
  <si>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</si>
  <si>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</si>
  <si>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</si>
  <si>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</si>
  <si>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</si>
  <si>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</si>
  <si>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</si>
  <si>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</si>
  <si>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</si>
  <si>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</si>
  <si>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</si>
  <si>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</si>
  <si>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</si>
  <si>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</si>
  <si>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</si>
  <si>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</si>
  <si>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</si>
  <si>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</si>
  <si>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</si>
  <si>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</si>
  <si>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</si>
  <si>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</si>
  <si>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</si>
  <si>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</si>
  <si>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</si>
  <si>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</si>
  <si>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</si>
  <si>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</si>
  <si>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</si>
  <si>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</si>
  <si>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</si>
  <si>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</si>
  <si>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</si>
  <si>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</si>
  <si>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</si>
  <si>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</si>
  <si>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</si>
  <si>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</si>
  <si>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</si>
  <si>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</si>
  <si>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</si>
  <si>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</si>
  <si>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</si>
  <si>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</si>
  <si>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</si>
  <si>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</si>
  <si>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</si>
  <si>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</si>
  <si>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</si>
  <si>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</si>
  <si>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</si>
  <si>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</si>
  <si>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</si>
  <si>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</si>
  <si>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</si>
  <si>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</si>
  <si>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</si>
  <si>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</si>
  <si>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</si>
  <si>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</si>
  <si>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</si>
  <si>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</si>
  <si>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</si>
  <si>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</si>
  <si>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</si>
  <si>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</si>
  <si>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</si>
  <si>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</si>
  <si>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</si>
  <si>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</si>
  <si>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</si>
  <si>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</si>
  <si>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</si>
  <si>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</si>
  <si>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</si>
  <si>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</si>
  <si>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</si>
  <si>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</si>
  <si>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</si>
  <si>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</si>
  <si>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</si>
  <si>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</si>
  <si>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</si>
  <si>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</si>
  <si>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</si>
  <si>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</si>
  <si>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</si>
  <si>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</si>
  <si>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</si>
  <si>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</si>
  <si>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</si>
  <si>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</si>
  <si>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</si>
  <si>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</si>
  <si>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</si>
  <si>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</si>
  <si>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</si>
  <si>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</si>
  <si>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</si>
  <si>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</si>
  <si>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</si>
  <si>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</si>
  <si>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</si>
  <si>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</si>
  <si>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</si>
  <si>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</si>
  <si>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</si>
  <si>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</si>
  <si>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</si>
  <si>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</si>
  <si>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</si>
  <si>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</si>
  <si>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</si>
  <si>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</si>
  <si>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</si>
  <si>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</si>
  <si>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</si>
  <si>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</si>
  <si>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</si>
  <si>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</si>
  <si>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</si>
  <si>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</si>
  <si>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</si>
  <si>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</si>
  <si>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</si>
  <si>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</si>
  <si>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</si>
  <si>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</si>
  <si>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</si>
  <si>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</si>
  <si>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</si>
  <si>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</si>
  <si>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</si>
  <si>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</si>
  <si>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</si>
  <si>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</si>
  <si>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</si>
  <si>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</si>
  <si>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</si>
  <si>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</si>
  <si>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31.05.2014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</si>
</sst>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3">
      <selection activeCell="H80" sqref="H80"/>
    </sheetView>
  </sheetViews>
  <sheetFormatPr defaultColWidth="9.140625" defaultRowHeight="15"/>
  <cols>
    <col min="1" max="1" width="37.57421875" style="0" customWidth="1"/>
    <col min="3" max="3" width="15.28125" style="0" bestFit="1" customWidth="1"/>
    <col min="4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1" t="s">
        <v>151</v>
      </c>
      <c r="B1" s="31"/>
      <c r="C1" s="31"/>
      <c r="D1" s="31"/>
      <c r="E1" s="31"/>
      <c r="F1" s="31"/>
      <c r="G1" s="31"/>
    </row>
    <row r="2" spans="1:7" ht="15.75">
      <c r="A2" s="31" t="s">
        <v>107</v>
      </c>
      <c r="B2" s="31"/>
      <c r="C2" s="31"/>
      <c r="D2" s="31"/>
      <c r="E2" s="31"/>
      <c r="F2" s="31"/>
      <c r="G2" s="31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5" t="s">
        <v>140</v>
      </c>
      <c r="B4" s="35"/>
      <c r="C4" s="35"/>
      <c r="D4" s="35"/>
      <c r="E4" s="35"/>
      <c r="F4" s="35"/>
      <c r="G4" s="35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2" t="s">
        <v>4</v>
      </c>
      <c r="B7" s="33"/>
      <c r="C7" s="33"/>
      <c r="D7" s="33"/>
      <c r="E7" s="33"/>
      <c r="F7" s="33"/>
      <c r="G7" s="34"/>
    </row>
    <row r="8" spans="1:7" ht="15">
      <c r="A8" s="10" t="s">
        <v>112</v>
      </c>
      <c r="B8" s="11" t="s">
        <v>7</v>
      </c>
      <c r="C8" s="12"/>
      <c r="D8" s="12">
        <v>8489557.72</v>
      </c>
      <c r="E8" s="13">
        <f aca="true" t="shared" si="0" ref="E8:E13">C8+D8</f>
        <v>8489557.72</v>
      </c>
      <c r="F8" s="14">
        <v>1</v>
      </c>
      <c r="G8" s="12">
        <f>E8*F8</f>
        <v>8489557.72</v>
      </c>
    </row>
    <row r="9" spans="1:10" ht="46.5" customHeight="1">
      <c r="A9" s="10" t="s">
        <v>113</v>
      </c>
      <c r="B9" s="11" t="s">
        <v>8</v>
      </c>
      <c r="C9" s="12">
        <v>110717.35</v>
      </c>
      <c r="D9" s="15">
        <v>7490.39</v>
      </c>
      <c r="E9" s="13">
        <f t="shared" si="0"/>
        <v>118207.74</v>
      </c>
      <c r="F9" s="14">
        <v>1</v>
      </c>
      <c r="G9" s="13">
        <f>E9*F9</f>
        <v>118207.74</v>
      </c>
      <c r="H9" s="29"/>
      <c r="I9" s="30"/>
      <c r="J9" s="30"/>
    </row>
    <row r="10" spans="1:7" ht="15">
      <c r="A10" s="10" t="s">
        <v>114</v>
      </c>
      <c r="B10" s="11" t="s">
        <v>9</v>
      </c>
      <c r="C10" s="12">
        <v>2117647.12</v>
      </c>
      <c r="D10" s="12">
        <v>489208.15</v>
      </c>
      <c r="E10" s="13">
        <f t="shared" si="0"/>
        <v>2606855.27</v>
      </c>
      <c r="F10" s="14">
        <v>1</v>
      </c>
      <c r="G10" s="12">
        <f>E10*F10</f>
        <v>2606855.27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2228364.47</v>
      </c>
      <c r="D13" s="12">
        <f>SUM(D8:D12)</f>
        <v>8986256.260000002</v>
      </c>
      <c r="E13" s="12">
        <f t="shared" si="0"/>
        <v>11214620.730000002</v>
      </c>
      <c r="F13" s="14" t="s">
        <v>115</v>
      </c>
      <c r="G13" s="12">
        <f>SUM(G8:G12)</f>
        <v>11214620.73</v>
      </c>
    </row>
    <row r="14" spans="1:7" ht="15">
      <c r="A14" s="32" t="s">
        <v>11</v>
      </c>
      <c r="B14" s="33"/>
      <c r="C14" s="33"/>
      <c r="D14" s="33"/>
      <c r="E14" s="33"/>
      <c r="F14" s="33"/>
      <c r="G14" s="34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23939.06</v>
      </c>
      <c r="D16" s="15">
        <v>1405.27</v>
      </c>
      <c r="E16" s="13">
        <f>C16+D16</f>
        <v>25344.33</v>
      </c>
      <c r="F16" s="17">
        <v>1</v>
      </c>
      <c r="G16" s="13">
        <f>F16*E16</f>
        <v>25344.33</v>
      </c>
      <c r="H16" s="6"/>
    </row>
    <row r="17" spans="1:7" ht="15">
      <c r="A17" s="10" t="s">
        <v>116</v>
      </c>
      <c r="B17" s="16" t="s">
        <v>21</v>
      </c>
      <c r="C17" s="13">
        <f>SUM(C15:C16)</f>
        <v>23939.06</v>
      </c>
      <c r="D17" s="13">
        <f>SUM(D15:D16)</f>
        <v>1405.27</v>
      </c>
      <c r="E17" s="13">
        <f>C17+D17</f>
        <v>25344.33</v>
      </c>
      <c r="F17" s="17" t="s">
        <v>115</v>
      </c>
      <c r="G17" s="13">
        <f>SUM(G15:G16)</f>
        <v>25344.33</v>
      </c>
    </row>
    <row r="18" spans="1:7" ht="15">
      <c r="A18" s="32" t="s">
        <v>17</v>
      </c>
      <c r="B18" s="33"/>
      <c r="C18" s="33"/>
      <c r="D18" s="33"/>
      <c r="E18" s="33"/>
      <c r="F18" s="33"/>
      <c r="G18" s="34"/>
    </row>
    <row r="19" spans="1:7" ht="121.5" customHeight="1">
      <c r="A19" s="10" t="s">
        <v>18</v>
      </c>
      <c r="B19" s="16" t="s">
        <v>22</v>
      </c>
      <c r="C19" s="13">
        <v>80845</v>
      </c>
      <c r="D19" s="13">
        <v>28090.64</v>
      </c>
      <c r="E19" s="13">
        <f>C19+D19</f>
        <v>108935.64</v>
      </c>
      <c r="F19" s="18">
        <v>1</v>
      </c>
      <c r="G19" s="13">
        <f>E19*F19</f>
        <v>108935.64</v>
      </c>
    </row>
    <row r="20" spans="1:7" ht="15">
      <c r="A20" s="10" t="s">
        <v>19</v>
      </c>
      <c r="B20" s="16" t="s">
        <v>30</v>
      </c>
      <c r="C20" s="13">
        <v>545208</v>
      </c>
      <c r="D20" s="13"/>
      <c r="E20" s="13">
        <f>C20+D20</f>
        <v>545208</v>
      </c>
      <c r="F20" s="18">
        <v>1</v>
      </c>
      <c r="G20" s="13">
        <f>E20*F20</f>
        <v>545208</v>
      </c>
    </row>
    <row r="21" spans="1:7" ht="15">
      <c r="A21" s="19" t="s">
        <v>117</v>
      </c>
      <c r="B21" s="16" t="s">
        <v>31</v>
      </c>
      <c r="C21" s="13">
        <f>SUM(C19:C20)</f>
        <v>626053</v>
      </c>
      <c r="D21" s="13">
        <f>SUM(D19:D20)</f>
        <v>28090.64</v>
      </c>
      <c r="E21" s="13">
        <f>C21+D21</f>
        <v>654143.64</v>
      </c>
      <c r="F21" s="18" t="s">
        <v>115</v>
      </c>
      <c r="G21" s="13">
        <f>SUM(G19:G20)</f>
        <v>654143.64</v>
      </c>
    </row>
    <row r="22" spans="1:7" ht="15">
      <c r="A22" s="32" t="s">
        <v>118</v>
      </c>
      <c r="B22" s="33"/>
      <c r="C22" s="33"/>
      <c r="D22" s="33"/>
      <c r="E22" s="33"/>
      <c r="F22" s="33"/>
      <c r="G22" s="34"/>
    </row>
    <row r="23" spans="1:8" ht="47.25" customHeight="1">
      <c r="A23" s="10" t="s">
        <v>23</v>
      </c>
      <c r="B23" s="16" t="s">
        <v>32</v>
      </c>
      <c r="C23" s="13"/>
      <c r="D23" s="15">
        <v>90330197.76</v>
      </c>
      <c r="E23" s="13">
        <f>C23+D23</f>
        <v>90330197.76</v>
      </c>
      <c r="F23" s="18">
        <v>1</v>
      </c>
      <c r="G23" s="13">
        <f>E23*F23</f>
        <v>90330197.76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143568355.59</v>
      </c>
      <c r="E25" s="13">
        <f t="shared" si="1"/>
        <v>143568355.59</v>
      </c>
      <c r="F25" s="18">
        <v>0.5</v>
      </c>
      <c r="G25" s="13">
        <f t="shared" si="2"/>
        <v>71784177.795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8003923.29</v>
      </c>
      <c r="D32" s="28">
        <v>22099550.7</v>
      </c>
      <c r="E32" s="13">
        <f t="shared" si="1"/>
        <v>30103473.99</v>
      </c>
      <c r="F32" s="18">
        <v>1</v>
      </c>
      <c r="G32" s="13">
        <f t="shared" si="2"/>
        <v>30103473.99</v>
      </c>
      <c r="H32" s="29"/>
      <c r="I32" s="44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8003923.29</v>
      </c>
      <c r="D37" s="13">
        <f>SUM(D23:D36)</f>
        <v>255998104.05</v>
      </c>
      <c r="E37" s="13">
        <f t="shared" si="1"/>
        <v>264002027.34</v>
      </c>
      <c r="F37" s="18" t="s">
        <v>115</v>
      </c>
      <c r="G37" s="13">
        <f>SUM(G23:G36)</f>
        <v>192217849.54500002</v>
      </c>
    </row>
    <row r="38" spans="1:7" ht="15">
      <c r="A38" s="32" t="s">
        <v>43</v>
      </c>
      <c r="B38" s="33"/>
      <c r="C38" s="33"/>
      <c r="D38" s="33"/>
      <c r="E38" s="33"/>
      <c r="F38" s="33"/>
      <c r="G38" s="34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520800</v>
      </c>
      <c r="E40" s="13">
        <f>C40+D40</f>
        <v>520800</v>
      </c>
      <c r="F40" s="18">
        <v>1</v>
      </c>
      <c r="G40" s="13">
        <f aca="true" t="shared" si="3" ref="G40:G61">E40*F40</f>
        <v>520800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213328993.68</v>
      </c>
      <c r="D46" s="15">
        <v>0</v>
      </c>
      <c r="E46" s="13">
        <f t="shared" si="4"/>
        <v>213328993.68</v>
      </c>
      <c r="F46" s="18">
        <v>1</v>
      </c>
      <c r="G46" s="13">
        <f t="shared" si="3"/>
        <v>213328993.68</v>
      </c>
      <c r="H46" s="36"/>
      <c r="I46" s="37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27705296.86</v>
      </c>
      <c r="D48" s="13"/>
      <c r="E48" s="13">
        <f t="shared" si="4"/>
        <v>27705296.86</v>
      </c>
      <c r="F48" s="18">
        <v>1</v>
      </c>
      <c r="G48" s="13">
        <f t="shared" si="3"/>
        <v>27705296.86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444407.15</v>
      </c>
      <c r="E54" s="13">
        <f t="shared" si="4"/>
        <v>444407.15</v>
      </c>
      <c r="F54" s="18">
        <v>1</v>
      </c>
      <c r="G54" s="13">
        <f t="shared" si="3"/>
        <v>444407.15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6626718.25</v>
      </c>
      <c r="D56" s="13"/>
      <c r="E56" s="13">
        <f t="shared" si="4"/>
        <v>6626718.25</v>
      </c>
      <c r="F56" s="18">
        <v>1</v>
      </c>
      <c r="G56" s="13">
        <f t="shared" si="3"/>
        <v>6626718.25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0</v>
      </c>
      <c r="E59" s="13">
        <f t="shared" si="4"/>
        <v>0</v>
      </c>
      <c r="F59" s="18">
        <v>1</v>
      </c>
      <c r="G59" s="13">
        <f t="shared" si="3"/>
        <v>0</v>
      </c>
      <c r="H59" s="36"/>
      <c r="I59" s="37"/>
      <c r="J59" s="37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447240.46</v>
      </c>
      <c r="D61" s="13">
        <v>64025.95</v>
      </c>
      <c r="E61" s="13">
        <f t="shared" si="4"/>
        <v>511266.41000000003</v>
      </c>
      <c r="F61" s="18">
        <v>0.1</v>
      </c>
      <c r="G61" s="13">
        <f t="shared" si="3"/>
        <v>51126.641</v>
      </c>
    </row>
    <row r="62" spans="1:7" ht="15">
      <c r="A62" s="10" t="s">
        <v>135</v>
      </c>
      <c r="B62" s="16" t="s">
        <v>87</v>
      </c>
      <c r="C62" s="13">
        <f>SUM(C39:C61)</f>
        <v>248108249.25000003</v>
      </c>
      <c r="D62" s="13">
        <f>SUM(D39:D61)</f>
        <v>1029233.1</v>
      </c>
      <c r="E62" s="13">
        <f t="shared" si="4"/>
        <v>249137482.35000002</v>
      </c>
      <c r="F62" s="18" t="s">
        <v>115</v>
      </c>
      <c r="G62" s="13">
        <f>SUM(G39:G61)</f>
        <v>248677342.58100003</v>
      </c>
    </row>
    <row r="63" spans="1:7" ht="15">
      <c r="A63" s="32" t="s">
        <v>77</v>
      </c>
      <c r="B63" s="33"/>
      <c r="C63" s="33"/>
      <c r="D63" s="33"/>
      <c r="E63" s="33"/>
      <c r="F63" s="33"/>
      <c r="G63" s="34"/>
    </row>
    <row r="64" spans="1:9" ht="60" customHeight="1">
      <c r="A64" s="10" t="s">
        <v>136</v>
      </c>
      <c r="B64" s="21" t="s">
        <v>89</v>
      </c>
      <c r="C64" s="13">
        <v>680376545.23</v>
      </c>
      <c r="D64" s="22">
        <v>653907.72</v>
      </c>
      <c r="E64" s="13">
        <f>C64+D64</f>
        <v>681030452.95</v>
      </c>
      <c r="F64" s="18">
        <v>1</v>
      </c>
      <c r="G64" s="13">
        <f>E64*F64</f>
        <v>681030452.95</v>
      </c>
      <c r="H64" s="29"/>
      <c r="I64" s="30"/>
    </row>
    <row r="65" spans="1:7" ht="29.25" customHeight="1">
      <c r="A65" s="41" t="s">
        <v>137</v>
      </c>
      <c r="B65" s="42"/>
      <c r="C65" s="42"/>
      <c r="D65" s="42"/>
      <c r="E65" s="42"/>
      <c r="F65" s="43"/>
      <c r="G65" s="23">
        <f>G13+G17+G21+G37+G62+G64</f>
        <v>1133819753.776</v>
      </c>
    </row>
    <row r="66" spans="1:7" ht="29.25" customHeight="1">
      <c r="A66" s="41" t="s">
        <v>138</v>
      </c>
      <c r="B66" s="42"/>
      <c r="C66" s="42"/>
      <c r="D66" s="42"/>
      <c r="E66" s="42"/>
      <c r="F66" s="43"/>
      <c r="G66" s="23">
        <f>G65</f>
        <v>1133819753.776</v>
      </c>
    </row>
    <row r="67" spans="1:7" ht="15">
      <c r="A67" s="45" t="s">
        <v>139</v>
      </c>
      <c r="B67" s="45"/>
      <c r="C67" s="45"/>
      <c r="D67" s="45"/>
      <c r="E67" s="45"/>
      <c r="F67" s="45"/>
      <c r="G67" s="46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915670948.22</v>
      </c>
      <c r="D71" s="13">
        <v>141231.07</v>
      </c>
      <c r="E71" s="13">
        <f>C71+D71</f>
        <v>915812179.2900001</v>
      </c>
      <c r="F71" s="24" t="s">
        <v>115</v>
      </c>
      <c r="G71" s="13">
        <f t="shared" si="6"/>
        <v>915812179.2900001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2337645.3</v>
      </c>
      <c r="D73" s="15">
        <v>290631.25</v>
      </c>
      <c r="E73" s="13">
        <f t="shared" si="5"/>
        <v>2628276.55</v>
      </c>
      <c r="F73" s="24" t="s">
        <v>115</v>
      </c>
      <c r="G73" s="13">
        <f t="shared" si="6"/>
        <v>2628276.55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8" t="s">
        <v>149</v>
      </c>
      <c r="B78" s="39"/>
      <c r="C78" s="39"/>
      <c r="D78" s="39"/>
      <c r="E78" s="39"/>
      <c r="F78" s="40"/>
      <c r="G78" s="13">
        <f>SUM(G68:G77)</f>
        <v>918440455.84</v>
      </c>
    </row>
    <row r="79" spans="1:7" ht="15">
      <c r="A79" s="35" t="s">
        <v>97</v>
      </c>
      <c r="B79" s="35"/>
      <c r="C79" s="35"/>
      <c r="D79" s="35"/>
      <c r="E79" s="35"/>
      <c r="F79" s="35"/>
      <c r="G79" s="35"/>
    </row>
    <row r="80" spans="1:7" ht="15">
      <c r="A80" s="47" t="s">
        <v>98</v>
      </c>
      <c r="B80" s="47"/>
      <c r="C80" s="47"/>
      <c r="D80" s="47"/>
      <c r="E80" s="47"/>
      <c r="F80" s="47"/>
      <c r="G80" s="13">
        <f>G65-G78</f>
        <v>215379297.936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8" t="s">
        <v>101</v>
      </c>
      <c r="B83" s="48"/>
      <c r="C83" s="49"/>
      <c r="D83" s="49"/>
      <c r="E83" s="51" t="s">
        <v>103</v>
      </c>
      <c r="F83" s="51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8" t="s">
        <v>102</v>
      </c>
      <c r="B85" s="48"/>
      <c r="C85" s="50"/>
      <c r="D85" s="50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2014-06-20T06:50:24Z</cp:lastPrinted>
  <dcterms:created xsi:type="dcterms:W3CDTF">2009-03-10T12:29:10Z</dcterms:created>
  <dcterms:modified xsi:type="dcterms:W3CDTF">2014-06-27T11:30:49Z</dcterms:modified>
  <cp:category/>
  <cp:version/>
  <cp:contentType/>
  <cp:contentStatus/>
</cp:coreProperties>
</file>