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<sst xmlns="http://schemas.openxmlformats.org/spreadsheetml/2006/main" count="167" uniqueCount="152">
  <si>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</si>
  <si>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</si>
  <si>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</si>
  <si>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</si>
  <si>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</si>
  <si>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</si>
  <si>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</si>
  <si>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</si>
  <si>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</si>
  <si>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</si>
  <si>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</si>
  <si>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</si>
  <si>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</si>
  <si>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</si>
  <si>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</si>
  <si>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</si>
  <si>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</si>
  <si>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</si>
  <si>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</si>
  <si>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</si>
  <si>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</si>
  <si>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</si>
  <si>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</si>
  <si>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</si>
  <si>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</si>
  <si>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</si>
  <si>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</si>
  <si>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</si>
  <si>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</si>
  <si>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</si>
  <si>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</si>
  <si>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</si>
  <si>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</si>
  <si>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</si>
  <si>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</si>
  <si>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</si>
  <si>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</si>
  <si>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</si>
  <si>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</si>
  <si>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</si>
  <si>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</si>
  <si>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</si>
  <si>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</si>
  <si>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</si>
  <si>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</si>
  <si>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</si>
  <si>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</si>
  <si>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</si>
  <si>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</si>
  <si>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</si>
  <si>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</si>
  <si>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</si>
  <si>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</si>
  <si>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</si>
  <si>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</si>
  <si>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</si>
  <si>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</si>
  <si>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</si>
  <si>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</si>
  <si>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</si>
  <si>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</si>
  <si>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</si>
  <si>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</si>
  <si>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</si>
  <si>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</si>
  <si>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</si>
  <si>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</si>
  <si>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</si>
  <si>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</si>
  <si>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</si>
  <si>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</si>
  <si>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</si>
  <si>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</si>
  <si>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</si>
  <si>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</si>
  <si>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</si>
  <si>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</si>
  <si>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</si>
  <si>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</si>
  <si>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</si>
  <si>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</si>
  <si>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</si>
  <si>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</si>
  <si>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</si>
  <si>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</si>
  <si>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</si>
  <si>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</si>
  <si>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</si>
  <si>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</si>
  <si>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</si>
  <si>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</si>
  <si>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</si>
  <si>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</si>
  <si>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</si>
  <si>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</si>
  <si>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</si>
  <si>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</si>
  <si>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</si>
  <si>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</si>
  <si>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</si>
  <si>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</si>
  <si>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</si>
  <si>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</si>
  <si>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</si>
  <si>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</si>
  <si>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</si>
  <si>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</si>
  <si>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</si>
  <si>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</si>
  <si>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</si>
  <si>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</si>
  <si>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</si>
  <si>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</si>
  <si>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</si>
  <si>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</si>
  <si>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</si>
  <si>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</si>
  <si>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</si>
  <si>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</si>
  <si>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</si>
  <si>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</si>
  <si>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</si>
  <si>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</si>
  <si>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</si>
  <si>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</si>
  <si>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</si>
  <si>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</si>
  <si>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</si>
  <si>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</si>
  <si>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</si>
  <si>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</si>
  <si>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</si>
  <si>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</si>
  <si>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</si>
  <si>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</si>
  <si>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</si>
  <si>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</si>
  <si>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</si>
  <si>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</si>
  <si>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</si>
  <si>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</si>
  <si>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</si>
  <si>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</si>
  <si>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</si>
  <si>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</si>
  <si>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</si>
  <si>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</si>
  <si>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</si>
  <si>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</si>
  <si>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</si>
  <si>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</si>
  <si>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29.02.2012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</si>
</sst>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5">
      <selection activeCell="C10" sqref="C10"/>
    </sheetView>
  </sheetViews>
  <sheetFormatPr defaultColWidth="9.140625" defaultRowHeight="15"/>
  <cols>
    <col min="1" max="1" width="36.57421875" style="0" customWidth="1"/>
    <col min="3" max="3" width="15.0039062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8932560.76</v>
      </c>
      <c r="E8" s="7">
        <f aca="true" t="shared" si="0" ref="E8:E13">C8+D8</f>
        <v>8932560.76</v>
      </c>
      <c r="F8" s="8">
        <v>1</v>
      </c>
      <c r="G8" s="5">
        <f>E8*F8</f>
        <v>8932560.76</v>
      </c>
    </row>
    <row r="9" spans="1:10" ht="46.5" customHeight="1">
      <c r="A9" s="3" t="s">
        <v>113</v>
      </c>
      <c r="B9" s="4" t="s">
        <v>8</v>
      </c>
      <c r="C9" s="5">
        <v>324782.6</v>
      </c>
      <c r="D9" s="15">
        <v>185521.07</v>
      </c>
      <c r="E9" s="7">
        <f t="shared" si="0"/>
        <v>510303.67</v>
      </c>
      <c r="F9" s="8">
        <v>1</v>
      </c>
      <c r="G9" s="7">
        <f>E9*F9</f>
        <v>510303.67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5395091.23</v>
      </c>
      <c r="D10" s="5">
        <v>1184112.82</v>
      </c>
      <c r="E10" s="7">
        <f t="shared" si="0"/>
        <v>6579204.050000001</v>
      </c>
      <c r="F10" s="8">
        <v>1</v>
      </c>
      <c r="G10" s="5">
        <f>E10*F10</f>
        <v>6579204.050000001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5719873.83</v>
      </c>
      <c r="D13" s="5">
        <f>SUM(D8:D12)</f>
        <v>10302194.65</v>
      </c>
      <c r="E13" s="5">
        <f t="shared" si="0"/>
        <v>16022068.48</v>
      </c>
      <c r="F13" s="8" t="s">
        <v>115</v>
      </c>
      <c r="G13" s="5">
        <f>SUM(G8:G12)</f>
        <v>16022068.48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>
        <v>38491.29</v>
      </c>
      <c r="D15" s="7">
        <v>0</v>
      </c>
      <c r="E15" s="7">
        <f>C15+D15</f>
        <v>38491.29</v>
      </c>
      <c r="F15" s="9">
        <v>1</v>
      </c>
      <c r="G15" s="7">
        <f>F15*E15</f>
        <v>38491.29</v>
      </c>
    </row>
    <row r="16" spans="1:8" ht="45">
      <c r="A16" s="3" t="s">
        <v>13</v>
      </c>
      <c r="B16" s="6" t="s">
        <v>20</v>
      </c>
      <c r="C16" s="7"/>
      <c r="D16" s="15">
        <v>238299.39</v>
      </c>
      <c r="E16" s="7">
        <f>C16+D16</f>
        <v>238299.39</v>
      </c>
      <c r="F16" s="9">
        <v>1</v>
      </c>
      <c r="G16" s="7">
        <f>F16*E16</f>
        <v>238299.39</v>
      </c>
      <c r="H16" s="25"/>
    </row>
    <row r="17" spans="1:7" ht="15">
      <c r="A17" s="3" t="s">
        <v>116</v>
      </c>
      <c r="B17" s="6" t="s">
        <v>21</v>
      </c>
      <c r="C17" s="7">
        <f>SUM(C15:C16)</f>
        <v>38491.29</v>
      </c>
      <c r="D17" s="7">
        <f>SUM(D15:D16)</f>
        <v>238299.39</v>
      </c>
      <c r="E17" s="7">
        <f>C17+D17</f>
        <v>276790.68</v>
      </c>
      <c r="F17" s="9" t="s">
        <v>115</v>
      </c>
      <c r="G17" s="7">
        <f>SUM(G15:G16)</f>
        <v>276790.68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105098</v>
      </c>
      <c r="D19" s="7">
        <v>46229.57</v>
      </c>
      <c r="E19" s="7">
        <f>C19+D19</f>
        <v>151327.57</v>
      </c>
      <c r="F19" s="11">
        <v>1</v>
      </c>
      <c r="G19" s="7">
        <f>E19*F19</f>
        <v>151327.57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1041896</v>
      </c>
      <c r="D21" s="7">
        <f>SUM(D19:D20)</f>
        <v>46229.57</v>
      </c>
      <c r="E21" s="7">
        <f>C21+D21</f>
        <v>1088125.57</v>
      </c>
      <c r="F21" s="11" t="s">
        <v>115</v>
      </c>
      <c r="G21" s="7">
        <f>SUM(G19:G20)</f>
        <v>1088125.57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134566152.85</v>
      </c>
      <c r="E23" s="7">
        <f>C23+D23</f>
        <v>134566152.85</v>
      </c>
      <c r="F23" s="11">
        <v>1</v>
      </c>
      <c r="G23" s="7">
        <f>E23*F23</f>
        <v>134566152.85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109287225.43</v>
      </c>
      <c r="E25" s="7">
        <f t="shared" si="1"/>
        <v>109287225.43</v>
      </c>
      <c r="F25" s="11">
        <v>0.5</v>
      </c>
      <c r="G25" s="7">
        <f t="shared" si="2"/>
        <v>54643612.715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28140185.79</v>
      </c>
      <c r="D32" s="15">
        <v>5000000</v>
      </c>
      <c r="E32" s="7">
        <f t="shared" si="1"/>
        <v>33140185.79</v>
      </c>
      <c r="F32" s="11">
        <v>1</v>
      </c>
      <c r="G32" s="7">
        <f t="shared" si="2"/>
        <v>33140185.79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28140185.79</v>
      </c>
      <c r="D37" s="7">
        <f>SUM(D23:D36)</f>
        <v>248853378.28</v>
      </c>
      <c r="E37" s="7">
        <f t="shared" si="1"/>
        <v>276993564.07</v>
      </c>
      <c r="F37" s="11" t="s">
        <v>115</v>
      </c>
      <c r="G37" s="7">
        <f>SUM(G23:G36)</f>
        <v>222349951.355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/>
      <c r="D46" s="15">
        <v>0</v>
      </c>
      <c r="E46" s="7">
        <f t="shared" si="4"/>
        <v>0</v>
      </c>
      <c r="F46" s="11">
        <v>1</v>
      </c>
      <c r="G46" s="7">
        <f t="shared" si="3"/>
        <v>0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233347.84</v>
      </c>
      <c r="E54" s="7">
        <f t="shared" si="4"/>
        <v>233347.84</v>
      </c>
      <c r="F54" s="11">
        <v>1</v>
      </c>
      <c r="G54" s="7">
        <f t="shared" si="3"/>
        <v>233347.84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3425965.6</v>
      </c>
      <c r="D56" s="7"/>
      <c r="E56" s="7">
        <f t="shared" si="4"/>
        <v>3425965.6</v>
      </c>
      <c r="F56" s="11">
        <v>1</v>
      </c>
      <c r="G56" s="7">
        <f t="shared" si="3"/>
        <v>3425965.6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/>
      <c r="D59" s="15">
        <v>691300</v>
      </c>
      <c r="E59" s="7">
        <f t="shared" si="4"/>
        <v>691300</v>
      </c>
      <c r="F59" s="11">
        <v>1</v>
      </c>
      <c r="G59" s="7">
        <f t="shared" si="3"/>
        <v>691300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583880.23</v>
      </c>
      <c r="D61" s="7">
        <v>61727.72</v>
      </c>
      <c r="E61" s="7">
        <f t="shared" si="4"/>
        <v>645607.95</v>
      </c>
      <c r="F61" s="11">
        <v>0.1</v>
      </c>
      <c r="G61" s="7">
        <f t="shared" si="3"/>
        <v>64560.795</v>
      </c>
    </row>
    <row r="62" spans="1:7" ht="15">
      <c r="A62" s="3" t="s">
        <v>135</v>
      </c>
      <c r="B62" s="6" t="s">
        <v>87</v>
      </c>
      <c r="C62" s="7">
        <f>SUM(C39:C61)</f>
        <v>4009845.83</v>
      </c>
      <c r="D62" s="7">
        <f>SUM(D39:D61)</f>
        <v>986375.5599999999</v>
      </c>
      <c r="E62" s="7">
        <f t="shared" si="4"/>
        <v>4996221.39</v>
      </c>
      <c r="F62" s="11" t="s">
        <v>115</v>
      </c>
      <c r="G62" s="7">
        <f>SUM(G39:G61)</f>
        <v>4415174.234999999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108003702.54</v>
      </c>
      <c r="D64" s="17">
        <v>2077730.39</v>
      </c>
      <c r="E64" s="7">
        <f>C64+D64</f>
        <v>110081432.93</v>
      </c>
      <c r="F64" s="11">
        <v>1</v>
      </c>
      <c r="G64" s="7">
        <f>E64*F64</f>
        <v>110081432.93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354233543.25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354233543.25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106178658.78</v>
      </c>
      <c r="D71" s="7">
        <v>674414.53</v>
      </c>
      <c r="E71" s="7">
        <f>C71+D71</f>
        <v>106853073.31</v>
      </c>
      <c r="F71" s="22" t="s">
        <v>115</v>
      </c>
      <c r="G71" s="7">
        <f t="shared" si="6"/>
        <v>106853073.31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2022544.35</v>
      </c>
      <c r="D73" s="7">
        <v>293956.93</v>
      </c>
      <c r="E73" s="7">
        <f t="shared" si="5"/>
        <v>2316501.2800000003</v>
      </c>
      <c r="F73" s="22" t="s">
        <v>115</v>
      </c>
      <c r="G73" s="7">
        <f t="shared" si="6"/>
        <v>2316501.2800000003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109169574.59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245063968.66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2012-03-22T13:07:23Z</cp:lastPrinted>
  <dcterms:created xsi:type="dcterms:W3CDTF">2009-03-10T12:29:10Z</dcterms:created>
  <dcterms:modified xsi:type="dcterms:W3CDTF">2012-03-28T13:59:53Z</dcterms:modified>
  <cp:category/>
  <cp:version/>
  <cp:contentType/>
  <cp:contentStatus/>
</cp:coreProperties>
</file>